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78" i="1" s="1"/>
  <c r="F62" i="1"/>
  <c r="F56" i="1"/>
  <c r="F41" i="1"/>
  <c r="F37" i="1"/>
  <c r="F30" i="1"/>
  <c r="F26" i="1"/>
  <c r="F22" i="1"/>
  <c r="F18" i="1"/>
  <c r="F17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E46" i="1" s="1"/>
  <c r="E58" i="1" s="1"/>
  <c r="B8" i="1"/>
  <c r="E78" i="1" l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<sst xmlns="http://schemas.openxmlformats.org/spreadsheetml/2006/main" count="127" uniqueCount="124">
  <si>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</si>
  <si>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</si>
  <si>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</si>
  <si>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</si>
  <si>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</si>
  <si>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</si>
  <si>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</si>
  <si>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</si>
  <si>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</si>
  <si>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</si>
  <si>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</si>
  <si>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</si>
  <si>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</si>
  <si>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</si>
  <si>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</si>
  <si>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</si>
  <si>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</si>
  <si>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</si>
  <si>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</si>
  <si>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</si>
  <si>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</si>
  <si>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</si>
  <si>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</si>
  <si>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</si>
  <si>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</si>
  <si>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</si>
  <si>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</si>
  <si>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</si>
  <si>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</si>
  <si>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</si>
  <si>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</si>
  <si>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</si>
  <si>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</si>
  <si>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</si>
  <si>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</si>
  <si>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</si>
  <si>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</si>
  <si>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</si>
  <si>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</si>
  <si>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</si>
  <si>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</si>
  <si>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</si>
  <si>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</si>
  <si>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</si>
  <si>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</si>
  <si>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</si>
  <si>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</si>
  <si>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</si>
  <si>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</si>
  <si>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</si>
  <si>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</si>
  <si>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</si>
  <si>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</si>
  <si>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</si>
  <si>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</si>
  <si>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</si>
  <si>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</si>
  <si>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</si>
  <si>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</si>
  <si>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</si>
  <si>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</si>
  <si>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</si>
  <si>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</si>
  <si>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</si>
  <si>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</si>
  <si>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</si>
  <si>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</si>
  <si>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</si>
  <si>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</si>
  <si>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</si>
  <si>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</si>
  <si>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</si>
  <si>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</si>
  <si>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</si>
  <si>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</si>
  <si>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</si>
  <si>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</si>
  <si>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</si>
  <si>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</si>
  <si>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</si>
  <si>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</si>
  <si>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</si>
  <si>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</si>
  <si>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</si>
  <si>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</si>
  <si>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</si>
  <si>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</si>
  <si>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</si>
  <si>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</si>
  <si>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</si>
  <si>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</si>
  <si>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</si>
  <si>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</si>
  <si>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</si>
  <si>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</si>
  <si>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</si>
  <si>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</si>
  <si>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</si>
  <si>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</si>
  <si>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</si>
  <si>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</si>
  <si>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</si>
  <si>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</si>
  <si>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</si>
  <si>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</si>
  <si>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</si>
  <si>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</si>
  <si>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</si>
  <si>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</si>
  <si>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</si>
  <si>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</si>
  <si>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</si>
  <si>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</si>
  <si>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</si>
  <si>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</si>
  <si>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</si>
  <si>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</si>
  <si>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</si>
  <si>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</si>
  <si>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</si>
  <si>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 xml:space="preserve">31 de diciembre de 2016               </t>
  </si>
  <si>
    <t>Universidad Politécnica Metropolitana de Hidalgo</t>
  </si>
  <si>
    <t>Al 31 de diciembre de 2016 y al 31 de diciembre de 2017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</si>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</sst>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167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F71" sqref="F7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7" t="s">
        <v>121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1"/>
      <c r="C2" s="31"/>
      <c r="D2" s="31"/>
      <c r="E2" s="31"/>
      <c r="F2" s="32"/>
    </row>
    <row r="3" spans="1:6" x14ac:dyDescent="0.25">
      <c r="A3" s="30" t="s">
        <v>122</v>
      </c>
      <c r="B3" s="31"/>
      <c r="C3" s="31"/>
      <c r="D3" s="31"/>
      <c r="E3" s="31"/>
      <c r="F3" s="32"/>
    </row>
    <row r="4" spans="1:6" ht="15.75" thickBot="1" x14ac:dyDescent="0.3">
      <c r="A4" s="33" t="s">
        <v>1</v>
      </c>
      <c r="B4" s="34"/>
      <c r="C4" s="34"/>
      <c r="D4" s="34"/>
      <c r="E4" s="34"/>
      <c r="F4" s="35"/>
    </row>
    <row r="5" spans="1:6" ht="26.25" thickBot="1" x14ac:dyDescent="0.3">
      <c r="A5" s="19" t="s">
        <v>2</v>
      </c>
      <c r="B5" s="20" t="s">
        <v>123</v>
      </c>
      <c r="C5" s="20" t="s">
        <v>120</v>
      </c>
      <c r="D5" s="20" t="s">
        <v>2</v>
      </c>
      <c r="E5" s="25" t="s">
        <v>123</v>
      </c>
      <c r="F5" s="20" t="s">
        <v>120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16591868.529999999</v>
      </c>
      <c r="C8" s="21">
        <f>SUM(C9:C15)</f>
        <v>16757605.359999999</v>
      </c>
      <c r="D8" s="6" t="s">
        <v>8</v>
      </c>
      <c r="E8" s="21">
        <f>SUM(E9:E17)</f>
        <v>3963904.9</v>
      </c>
      <c r="F8" s="21">
        <f>SUM(F9:F17)</f>
        <v>12687571.02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2315192.5299999998</v>
      </c>
      <c r="F9" s="9">
        <v>293570.62</v>
      </c>
    </row>
    <row r="10" spans="1:6" x14ac:dyDescent="0.25">
      <c r="A10" s="8" t="s">
        <v>11</v>
      </c>
      <c r="B10" s="23">
        <v>16591868.529999999</v>
      </c>
      <c r="C10" s="23">
        <v>16757605.359999999</v>
      </c>
      <c r="D10" s="10" t="s">
        <v>12</v>
      </c>
      <c r="E10" s="9">
        <v>1392702.76</v>
      </c>
      <c r="F10" s="9">
        <v>491119.73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-93025.21</v>
      </c>
      <c r="F15" s="9">
        <v>1108666.48</v>
      </c>
    </row>
    <row r="16" spans="1:6" ht="25.5" x14ac:dyDescent="0.25">
      <c r="A16" s="7" t="s">
        <v>23</v>
      </c>
      <c r="B16" s="21">
        <f>SUM(B17:B23)</f>
        <v>3166901.11</v>
      </c>
      <c r="C16" s="21">
        <f>SUM(C17:C23)</f>
        <v>12364066.689999999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349034.82</v>
      </c>
      <c r="F17" s="9">
        <f>10839730.66-45516.47</f>
        <v>10794214.189999999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225308.17</v>
      </c>
      <c r="C19" s="9">
        <v>10942296.41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2941592.94</v>
      </c>
      <c r="C20" s="9">
        <v>1421770.28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70778.559999999998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70778.559999999998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-1237.5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-1237.5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1340989.04</v>
      </c>
      <c r="F41" s="21">
        <f>SUM(F42:F44)</f>
        <v>139751.54000000004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-2821.96</v>
      </c>
      <c r="F42" s="9">
        <v>-1204059.46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1343811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19829548.199999999</v>
      </c>
      <c r="C46" s="21">
        <f>SUM(C8+C16+C24+C30+C36+C37+C40)</f>
        <v>29121672.049999997</v>
      </c>
      <c r="D46" s="6" t="s">
        <v>82</v>
      </c>
      <c r="E46" s="21">
        <f>SUM(E8,E18,E22,E25,E26,E30,E37,E41)</f>
        <v>5303656.4399999995</v>
      </c>
      <c r="F46" s="21">
        <f>SUM(F8,F18,F22,F25,F26,F30,F37,F41)</f>
        <v>12827322.559999999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136363784.81999999</v>
      </c>
      <c r="C51" s="22">
        <v>75486991.629999995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79873942.239999995</v>
      </c>
      <c r="C52" s="22">
        <v>44446007.009999998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363937.32</v>
      </c>
      <c r="C53" s="22">
        <v>163592.29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-21147988.260000002</v>
      </c>
      <c r="C54" s="22">
        <v>-13740668.07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5303656.4399999995</v>
      </c>
      <c r="F58" s="21">
        <f>SUM(F46,F56)</f>
        <v>12827322.559999999</v>
      </c>
    </row>
    <row r="59" spans="1:6" x14ac:dyDescent="0.25">
      <c r="A59" s="4" t="s">
        <v>102</v>
      </c>
      <c r="B59" s="21">
        <f>SUM(B49,B50,B51,B52,B53,B54,B55,B56,B57)</f>
        <v>195453676.12</v>
      </c>
      <c r="C59" s="21">
        <f>SUM(C49,C50,C51,C52,C53,C54,C55,C56,C57)</f>
        <v>106355922.85999998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215283224.31999999</v>
      </c>
      <c r="C61" s="21">
        <f>SUM(C46,C59)</f>
        <v>135477594.90999997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197699216.89999998</v>
      </c>
      <c r="F62" s="21">
        <f>SUM(F63:F65)</f>
        <v>106304715.31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106304715.31</v>
      </c>
    </row>
    <row r="64" spans="1:6" x14ac:dyDescent="0.25">
      <c r="A64" s="11"/>
      <c r="B64" s="14"/>
      <c r="C64" s="14"/>
      <c r="D64" s="10" t="s">
        <v>107</v>
      </c>
      <c r="E64" s="9">
        <v>91356276.189999998</v>
      </c>
      <c r="F64" s="9">
        <v>0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12280350.98</v>
      </c>
      <c r="F67" s="21">
        <f>SUM(F68:F72)</f>
        <v>16345557.040000001</v>
      </c>
    </row>
    <row r="68" spans="1:6" x14ac:dyDescent="0.25">
      <c r="A68" s="11"/>
      <c r="B68" s="14"/>
      <c r="C68" s="14"/>
      <c r="D68" s="10" t="s">
        <v>110</v>
      </c>
      <c r="E68" s="9">
        <v>1056999.8</v>
      </c>
      <c r="F68" s="9">
        <v>0</v>
      </c>
    </row>
    <row r="69" spans="1:6" x14ac:dyDescent="0.25">
      <c r="A69" s="11"/>
      <c r="B69" s="14"/>
      <c r="C69" s="14"/>
      <c r="D69" s="10" t="s">
        <v>111</v>
      </c>
      <c r="E69" s="9">
        <v>9113332.2799999993</v>
      </c>
      <c r="F69" s="9">
        <v>14235538.140000001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2110018.9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209979567.87999997</v>
      </c>
      <c r="F78" s="21">
        <f>SUM(F62,F67,F74)</f>
        <v>122650272.35000001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215283224.31999996</v>
      </c>
      <c r="F80" s="21">
        <f>SUM(F58,F78)</f>
        <v>135477594.91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2018-01-19T21:10:41Z</dcterms:modified>
</cp:coreProperties>
</file>